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<sst xmlns="http://schemas.openxmlformats.org/spreadsheetml/2006/main" count="31" uniqueCount="20">
  <si>
    <t>Název produktu</t>
  </si>
  <si>
    <t>minimální odběr</t>
  </si>
  <si>
    <t>počet ks v kartonu</t>
  </si>
  <si>
    <t>VOC/ks (bez DPH)</t>
  </si>
  <si>
    <t>VOC/karton (bez DPH)</t>
  </si>
  <si>
    <t>VOC/ks (vč. DPH)</t>
  </si>
  <si>
    <t>VOC/karton (vč. DPH)</t>
  </si>
  <si>
    <t>HEY! POWER XXL Prací prášek 9kg (113dávek)</t>
  </si>
  <si>
    <t>1ks</t>
  </si>
  <si>
    <t>HEY! POWER XXL Prací gel 10L (133dávek)</t>
  </si>
  <si>
    <t>HEY! POWER Prací gel 4,5l (80dávek)</t>
  </si>
  <si>
    <t>1karton</t>
  </si>
  <si>
    <t>3ks</t>
  </si>
  <si>
    <t>HEY! POWER Prací gel 1,5l (22dávek)</t>
  </si>
  <si>
    <t>6ks</t>
  </si>
  <si>
    <t>HEY! ACTIVE Čistič WC - OCEÁN 750ml</t>
  </si>
  <si>
    <t>12ks</t>
  </si>
  <si>
    <t>HEY! ACTIVE Čistič WC - OCEÁN - KANYSTR 5L</t>
  </si>
  <si>
    <t>HEY! EXTRA Prostředek na nádobí - CITRON 1l</t>
  </si>
  <si>
    <t>HEY! POWER Prací gel - IBC KONTEJNER 1000L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</si>
</sst>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[$Kč-405]_-;\-* #,##0.00\ [$Kč-405]_-;_-* &quot;-&quot;??\ [$Kč-405]_-;_-@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color rgb="FF444444"/>
      <name val="&quot;Ope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0"/>
    </xf>
    <xf borderId="4" fillId="2" fontId="2" numFmtId="0" xfId="0" applyAlignment="1" applyBorder="1" applyFill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164" xfId="0" applyAlignment="1" applyBorder="1" applyFont="1" applyNumberFormat="1">
      <alignment readingOrder="0"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164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7" fillId="0" fontId="1" numFmtId="164" xfId="0" applyAlignment="1" applyBorder="1" applyFont="1" applyNumberFormat="1">
      <alignment shrinkToFit="0" vertical="center" wrapText="0"/>
    </xf>
    <xf borderId="8" fillId="0" fontId="1" numFmtId="164" xfId="0" applyAlignment="1" applyBorder="1" applyFont="1" applyNumberFormat="1">
      <alignment shrinkToFit="0" vertical="center" wrapText="0"/>
    </xf>
    <xf borderId="9" fillId="2" fontId="2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10" fillId="0" fontId="1" numFmtId="164" xfId="0" applyAlignment="1" applyBorder="1" applyFont="1" applyNumberFormat="1">
      <alignment readingOrder="0" shrinkToFit="0" vertical="center" wrapText="0"/>
    </xf>
    <xf borderId="10" fillId="0" fontId="1" numFmtId="164" xfId="0" applyAlignment="1" applyBorder="1" applyFont="1" applyNumberFormat="1">
      <alignment shrinkToFit="0" vertical="center" wrapText="0"/>
    </xf>
    <xf borderId="11" fillId="0" fontId="1" numFmtId="164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List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G10" displayName="VO_ceník_HEY_od_7.3.2025" name="VO_ceník_HEY_od_7.3.2025" id="1">
  <tableColumns count="7">
    <tableColumn name="Název produktu" id="1"/>
    <tableColumn name="minimální odběr" id="2"/>
    <tableColumn name="počet ks v kartonu" id="3"/>
    <tableColumn name="VOC/ks (bez DPH)" id="4"/>
    <tableColumn name="VOC/karton (bez DPH)" id="5"/>
    <tableColumn name="VOC/ks (vč. DPH)" id="6"/>
    <tableColumn name="VOC/karton (vč. DPH)" id="7"/>
  </tableColumns>
  <tableStyleInfo name="List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7.63"/>
    <col customWidth="1" min="2" max="2" width="17.5"/>
    <col customWidth="1" min="3" max="3" width="19.13"/>
    <col customWidth="1" min="4" max="4" width="22.38"/>
    <col customWidth="1" min="5" max="5" width="25.38"/>
    <col customWidth="1" min="6" max="6" width="21.88"/>
    <col customWidth="1" min="7" max="7" width="24.88"/>
  </cols>
  <sheetData>
    <row r="1">
      <c r="A1" s="1"/>
      <c r="B1" s="1"/>
      <c r="C1" s="1"/>
      <c r="D1" s="1"/>
      <c r="E1" s="1"/>
      <c r="F1" s="1"/>
      <c r="G1" s="2"/>
    </row>
    <row r="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>
      <c r="A3" s="6" t="s">
        <v>7</v>
      </c>
      <c r="B3" s="7" t="s">
        <v>8</v>
      </c>
      <c r="C3" s="7" t="s">
        <v>8</v>
      </c>
      <c r="D3" s="8">
        <v>242.0</v>
      </c>
      <c r="E3" s="8">
        <v>242.0</v>
      </c>
      <c r="F3" s="9">
        <f t="shared" ref="F3:G3" si="1">1.21*D3</f>
        <v>292.82</v>
      </c>
      <c r="G3" s="10">
        <f t="shared" si="1"/>
        <v>292.82</v>
      </c>
    </row>
    <row r="4">
      <c r="A4" s="6" t="s">
        <v>9</v>
      </c>
      <c r="B4" s="11" t="s">
        <v>8</v>
      </c>
      <c r="C4" s="11" t="s">
        <v>8</v>
      </c>
      <c r="D4" s="12">
        <v>219.0</v>
      </c>
      <c r="E4" s="12">
        <v>219.0</v>
      </c>
      <c r="F4" s="13">
        <f t="shared" ref="F4:G4" si="2">1.21*D4</f>
        <v>264.99</v>
      </c>
      <c r="G4" s="14">
        <f t="shared" si="2"/>
        <v>264.99</v>
      </c>
    </row>
    <row r="5">
      <c r="A5" s="6" t="s">
        <v>10</v>
      </c>
      <c r="B5" s="7" t="s">
        <v>11</v>
      </c>
      <c r="C5" s="7" t="s">
        <v>12</v>
      </c>
      <c r="D5" s="8">
        <v>115.0</v>
      </c>
      <c r="E5" s="8">
        <v>345.0</v>
      </c>
      <c r="F5" s="9">
        <f t="shared" ref="F5:G5" si="3">1.21*D5</f>
        <v>139.15</v>
      </c>
      <c r="G5" s="10">
        <f t="shared" si="3"/>
        <v>417.45</v>
      </c>
    </row>
    <row r="6">
      <c r="A6" s="6" t="s">
        <v>13</v>
      </c>
      <c r="B6" s="11" t="s">
        <v>11</v>
      </c>
      <c r="C6" s="11" t="s">
        <v>14</v>
      </c>
      <c r="D6" s="12">
        <v>43.0</v>
      </c>
      <c r="E6" s="12">
        <v>258.0</v>
      </c>
      <c r="F6" s="13">
        <f t="shared" ref="F6:G6" si="4">1.21*D6</f>
        <v>52.03</v>
      </c>
      <c r="G6" s="14">
        <f t="shared" si="4"/>
        <v>312.18</v>
      </c>
    </row>
    <row r="7">
      <c r="A7" s="6" t="s">
        <v>15</v>
      </c>
      <c r="B7" s="7" t="s">
        <v>11</v>
      </c>
      <c r="C7" s="7" t="s">
        <v>16</v>
      </c>
      <c r="D7" s="8">
        <v>31.5</v>
      </c>
      <c r="E7" s="8">
        <v>378.0</v>
      </c>
      <c r="F7" s="9">
        <f t="shared" ref="F7:G7" si="5">1.21*D7</f>
        <v>38.115</v>
      </c>
      <c r="G7" s="10">
        <f t="shared" si="5"/>
        <v>457.38</v>
      </c>
    </row>
    <row r="8">
      <c r="A8" s="6" t="s">
        <v>17</v>
      </c>
      <c r="B8" s="11" t="s">
        <v>8</v>
      </c>
      <c r="C8" s="11" t="s">
        <v>8</v>
      </c>
      <c r="D8" s="12">
        <v>80.0</v>
      </c>
      <c r="E8" s="12">
        <v>80.0</v>
      </c>
      <c r="F8" s="13">
        <f t="shared" ref="F8:G8" si="6">1.21*D8</f>
        <v>96.8</v>
      </c>
      <c r="G8" s="14">
        <f t="shared" si="6"/>
        <v>96.8</v>
      </c>
    </row>
    <row r="9">
      <c r="A9" s="6" t="s">
        <v>18</v>
      </c>
      <c r="B9" s="7" t="s">
        <v>11</v>
      </c>
      <c r="C9" s="7" t="s">
        <v>16</v>
      </c>
      <c r="D9" s="8">
        <v>24.3</v>
      </c>
      <c r="E9" s="8">
        <v>291.6</v>
      </c>
      <c r="F9" s="9">
        <f t="shared" ref="F9:G9" si="7">1.21*D9</f>
        <v>29.403</v>
      </c>
      <c r="G9" s="10">
        <f t="shared" si="7"/>
        <v>352.836</v>
      </c>
    </row>
    <row r="10">
      <c r="A10" s="15" t="s">
        <v>19</v>
      </c>
      <c r="B10" s="16" t="s">
        <v>8</v>
      </c>
      <c r="C10" s="16" t="s">
        <v>8</v>
      </c>
      <c r="D10" s="17">
        <v>16446.0</v>
      </c>
      <c r="E10" s="17">
        <v>16446.0</v>
      </c>
      <c r="F10" s="18">
        <f t="shared" ref="F10:G10" si="8">1.21*D10</f>
        <v>19899.66</v>
      </c>
      <c r="G10" s="19">
        <f t="shared" si="8"/>
        <v>19899.66</v>
      </c>
    </row>
  </sheetData>
  <dataValidations>
    <dataValidation type="custom" allowBlank="1" showDropDown="1" sqref="D3:G10">
      <formula1>AND(ISNUMBER(D3),(NOT(OR(NOT(ISERROR(DATEVALUE(D3))), AND(ISNUMBER(D3), LEFT(CELL("format", D3))="D")))))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